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grSalah Ud Din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I9" i="1"/>
  <c r="I14" i="1"/>
  <c r="I10" i="1" l="1"/>
  <c r="I12" i="1"/>
  <c r="J14" i="1" s="1"/>
  <c r="I16" i="1" l="1"/>
  <c r="J16" i="1" s="1"/>
  <c r="I17" i="1"/>
  <c r="J17" i="1" s="1"/>
  <c r="I15" i="1"/>
  <c r="J15" i="1" s="1"/>
  <c r="I13" i="1"/>
  <c r="J13" i="1" s="1"/>
  <c r="I11" i="1"/>
</calcChain>
</file>

<file path=xl/sharedStrings.xml><?xml version="1.0" encoding="utf-8"?>
<sst xmlns="http://schemas.openxmlformats.org/spreadsheetml/2006/main" count="31" uniqueCount="27">
  <si>
    <t>q</t>
  </si>
  <si>
    <t>dia</t>
  </si>
  <si>
    <t>maning</t>
  </si>
  <si>
    <t>u/s f.s.l</t>
  </si>
  <si>
    <t>d/s f.s.l</t>
  </si>
  <si>
    <t>head</t>
  </si>
  <si>
    <t>perimeter</t>
  </si>
  <si>
    <t>hyd radiu</t>
  </si>
  <si>
    <t>area</t>
  </si>
  <si>
    <t>v</t>
  </si>
  <si>
    <t>v head</t>
  </si>
  <si>
    <t>friction loss</t>
  </si>
  <si>
    <t>ex loss</t>
  </si>
  <si>
    <t>en loss</t>
  </si>
  <si>
    <t>bend loss</t>
  </si>
  <si>
    <t>cusec</t>
  </si>
  <si>
    <t>ft</t>
  </si>
  <si>
    <t>toal loss</t>
  </si>
  <si>
    <t>total</t>
  </si>
  <si>
    <t>10% in addtion</t>
  </si>
  <si>
    <t>Length</t>
  </si>
  <si>
    <t>bend coefficeint</t>
  </si>
  <si>
    <t>no of bends</t>
  </si>
  <si>
    <t>exist  coefficient</t>
  </si>
  <si>
    <t>entrance coefficient</t>
  </si>
  <si>
    <t>design ofinverted siphon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</si>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</sst>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K28"/>
  <sheetViews>
    <sheetView tabSelected="1" topLeftCell="A6" workbookViewId="0">
      <selection activeCell="L14" sqref="L14"/>
    </sheetView>
  </sheetViews>
  <sheetFormatPr defaultRowHeight="15" x14ac:dyDescent="0.25"/>
  <cols>
    <col min="5" max="5" width="19" customWidth="1"/>
    <col min="6" max="6" width="12.85546875" customWidth="1"/>
    <col min="8" max="8" width="13.42578125" customWidth="1"/>
    <col min="9" max="9" width="15.42578125" customWidth="1"/>
    <col min="10" max="10" width="15.28515625" customWidth="1"/>
  </cols>
  <sheetData>
    <row r="7" spans="5:10" x14ac:dyDescent="0.25">
      <c r="E7" t="s">
        <v>25</v>
      </c>
    </row>
    <row r="8" spans="5:10" x14ac:dyDescent="0.25">
      <c r="J8" t="s">
        <v>17</v>
      </c>
    </row>
    <row r="9" spans="5:10" x14ac:dyDescent="0.25">
      <c r="E9" s="2" t="s">
        <v>0</v>
      </c>
      <c r="F9" s="2" t="s">
        <v>15</v>
      </c>
      <c r="G9" s="2">
        <v>54</v>
      </c>
      <c r="H9" s="8" t="s">
        <v>8</v>
      </c>
      <c r="I9" s="3">
        <f>3.14/4*(G10^2)</f>
        <v>12.56</v>
      </c>
      <c r="J9" s="6"/>
    </row>
    <row r="10" spans="5:10" x14ac:dyDescent="0.25">
      <c r="E10" s="2" t="s">
        <v>1</v>
      </c>
      <c r="F10" s="2" t="s">
        <v>16</v>
      </c>
      <c r="G10" s="2">
        <v>4</v>
      </c>
      <c r="H10" s="8" t="s">
        <v>6</v>
      </c>
      <c r="I10" s="3">
        <f>2*3.14*(G10/2)</f>
        <v>12.56</v>
      </c>
      <c r="J10" s="6"/>
    </row>
    <row r="11" spans="5:10" x14ac:dyDescent="0.25">
      <c r="E11" s="2" t="s">
        <v>2</v>
      </c>
      <c r="F11" s="2"/>
      <c r="G11" s="2">
        <v>0.01</v>
      </c>
      <c r="H11" s="8" t="s">
        <v>7</v>
      </c>
      <c r="I11" s="3">
        <f>I9/I10</f>
        <v>1</v>
      </c>
      <c r="J11" s="6"/>
    </row>
    <row r="12" spans="5:10" x14ac:dyDescent="0.25">
      <c r="E12" s="2" t="s">
        <v>20</v>
      </c>
      <c r="F12" s="2" t="s">
        <v>16</v>
      </c>
      <c r="G12" s="2">
        <v>1260</v>
      </c>
      <c r="H12" s="8" t="s">
        <v>9</v>
      </c>
      <c r="I12" s="3">
        <f>G9/I9</f>
        <v>4.2993630573248405</v>
      </c>
      <c r="J12" s="7"/>
    </row>
    <row r="13" spans="5:10" x14ac:dyDescent="0.25">
      <c r="E13" s="2"/>
      <c r="F13" s="2"/>
      <c r="G13" s="2"/>
      <c r="H13" s="8" t="s">
        <v>10</v>
      </c>
      <c r="I13" s="3">
        <f>I12^2/(2*32.2)</f>
        <v>0.28702674997965211</v>
      </c>
      <c r="J13" s="5">
        <f>I13</f>
        <v>0.28702674997965211</v>
      </c>
    </row>
    <row r="14" spans="5:10" x14ac:dyDescent="0.25">
      <c r="E14" s="2" t="s">
        <v>24</v>
      </c>
      <c r="F14" s="2"/>
      <c r="G14" s="2">
        <v>0.4</v>
      </c>
      <c r="H14" s="8" t="s">
        <v>11</v>
      </c>
      <c r="I14" s="3">
        <f>(10.3*(0.011^2)*(G9^2))/(G10^5.33)*G12/2</f>
        <v>1.4150471479033906</v>
      </c>
      <c r="J14" s="3">
        <f>((1/2)*0.03*G12*(I12^2))/(2*32.2*G10)</f>
        <v>1.3562013936538564</v>
      </c>
    </row>
    <row r="15" spans="5:10" x14ac:dyDescent="0.25">
      <c r="E15" s="2" t="s">
        <v>23</v>
      </c>
      <c r="F15" s="2"/>
      <c r="G15" s="2">
        <v>0.7</v>
      </c>
      <c r="H15" s="8" t="s">
        <v>13</v>
      </c>
      <c r="I15" s="3">
        <f>0.4*(I12^2/(2*32.2))</f>
        <v>0.11481069999186085</v>
      </c>
      <c r="J15" s="3">
        <f>I15</f>
        <v>0.11481069999186085</v>
      </c>
    </row>
    <row r="16" spans="5:10" x14ac:dyDescent="0.25">
      <c r="E16" s="2" t="s">
        <v>21</v>
      </c>
      <c r="F16" s="2"/>
      <c r="G16" s="2">
        <v>0.04</v>
      </c>
      <c r="H16" s="8" t="s">
        <v>12</v>
      </c>
      <c r="I16" s="3">
        <f>0.7*(I12^2/(2*32.2))</f>
        <v>0.20091872498575647</v>
      </c>
      <c r="J16" s="3">
        <f>I16</f>
        <v>0.20091872498575647</v>
      </c>
    </row>
    <row r="17" spans="5:11" x14ac:dyDescent="0.25">
      <c r="E17" s="2" t="s">
        <v>22</v>
      </c>
      <c r="F17" s="2"/>
      <c r="G17" s="2">
        <v>4</v>
      </c>
      <c r="H17" s="10" t="s">
        <v>14</v>
      </c>
      <c r="I17" s="3">
        <f>0.04*(I12^2)/(2*32.2)</f>
        <v>1.1481069999186085E-2</v>
      </c>
      <c r="J17" s="3">
        <f>I17*G17</f>
        <v>4.5924279996744338E-2</v>
      </c>
    </row>
    <row r="18" spans="5:11" x14ac:dyDescent="0.25">
      <c r="E18" s="2" t="s">
        <v>3</v>
      </c>
      <c r="F18" s="2" t="s">
        <v>26</v>
      </c>
      <c r="G18" s="2">
        <v>467.2</v>
      </c>
      <c r="H18" s="9"/>
      <c r="I18" s="2" t="s">
        <v>18</v>
      </c>
      <c r="J18" s="3">
        <f>SUM(J13:J17)</f>
        <v>2.0048818486078703</v>
      </c>
    </row>
    <row r="19" spans="5:11" x14ac:dyDescent="0.25">
      <c r="E19" s="2" t="s">
        <v>4</v>
      </c>
      <c r="F19" s="2" t="s">
        <v>26</v>
      </c>
      <c r="G19" s="2">
        <v>466.2</v>
      </c>
      <c r="H19" s="6"/>
      <c r="I19" s="2" t="s">
        <v>19</v>
      </c>
      <c r="J19" s="4">
        <f>J18*0.1</f>
        <v>0.20048818486078704</v>
      </c>
    </row>
    <row r="20" spans="5:11" x14ac:dyDescent="0.25">
      <c r="E20" s="2" t="s">
        <v>5</v>
      </c>
      <c r="F20" s="2" t="s">
        <v>16</v>
      </c>
      <c r="G20" s="2">
        <v>2.5</v>
      </c>
      <c r="J20">
        <v>2.2000000000000002</v>
      </c>
      <c r="K20" t="s">
        <v>16</v>
      </c>
    </row>
    <row r="21" spans="5:11" x14ac:dyDescent="0.25">
      <c r="F21" s="1"/>
      <c r="G21" s="1"/>
      <c r="H21" s="1"/>
    </row>
    <row r="22" spans="5:11" x14ac:dyDescent="0.25">
      <c r="F22" s="1"/>
      <c r="G22" s="1"/>
      <c r="H22" s="1"/>
    </row>
    <row r="23" spans="5:11" x14ac:dyDescent="0.25">
      <c r="F23" s="1"/>
      <c r="G23" s="1"/>
      <c r="H23" s="1"/>
    </row>
    <row r="24" spans="5:11" x14ac:dyDescent="0.25">
      <c r="F24" s="1"/>
      <c r="G24" s="1"/>
      <c r="H24" s="1"/>
    </row>
    <row r="25" spans="5:11" x14ac:dyDescent="0.25">
      <c r="F25" s="1"/>
      <c r="G25" s="1"/>
      <c r="H25" s="1"/>
    </row>
    <row r="26" spans="5:11" x14ac:dyDescent="0.25">
      <c r="F26" s="1"/>
      <c r="G26" s="1"/>
      <c r="H26" s="1"/>
    </row>
    <row r="27" spans="5:11" x14ac:dyDescent="0.25">
      <c r="F27" s="1"/>
      <c r="G27" s="1"/>
      <c r="H27" s="1"/>
    </row>
    <row r="28" spans="5:11" x14ac:dyDescent="0.25">
      <c r="F28" s="1"/>
      <c r="G28" s="1"/>
      <c r="H2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engrSalah Ud Din</dc:creator>
  <cp:lastModifiedBy>engrSalah Ud Din</cp:lastModifiedBy>
  <dcterms:created xsi:type="dcterms:W3CDTF">2015-08-25T07:13:02Z</dcterms:created>
  <dcterms:modified xsi:type="dcterms:W3CDTF">2015-08-26T06:06:24Z</dcterms:modified>
</cp:coreProperties>
</file>